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3" activeTab="3"/>
  </bookViews>
  <sheets>
    <sheet name="EAEPE (CA2)" sheetId="1" r:id="rId1"/>
    <sheet name="EAEPE (CA3)" sheetId="2" r:id="rId2"/>
    <sheet name="EAEPE (TG)" sheetId="3" r:id="rId3"/>
    <sheet name="EAEPE (COG)" sheetId="4" r:id="rId4"/>
  </sheets>
  <externalReferences>
    <externalReference r:id="rId7"/>
    <externalReference r:id="rId8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<sst xmlns="http://schemas.openxmlformats.org/spreadsheetml/2006/main" count="96" uniqueCount="54">
  <si>
    <t>Concepto</t>
  </si>
  <si>
    <t>Materiales y Suministros</t>
  </si>
  <si>
    <t>Servicios Generales</t>
  </si>
  <si>
    <t>Pensiones y Jubilaciones</t>
  </si>
  <si>
    <t>Participaciones y Aportaciones</t>
  </si>
  <si>
    <t>Participaciones</t>
  </si>
  <si>
    <t>Inversión Pública</t>
  </si>
  <si>
    <t>Transferencias, Asignaciones, Subsidios y Otras Ayudas</t>
  </si>
  <si>
    <t>Instituto de Cultura Física y Deporte del Estado de Zacatecas</t>
  </si>
  <si>
    <t>Informe Financiero al Primer Trimestre de 2022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</si>
  <si>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</si>
  <si>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</si>
  <si>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</si>
  <si>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</si>
  <si>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</si>
  <si>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</si>
  <si>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</si>
  <si>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</si>
  <si>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</si>
  <si>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</si>
  <si>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</si>
  <si>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Total del Gasto 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</si>
  <si>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</si>
  <si>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</si>
  <si>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</si>
  <si>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</si>
  <si>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</si>
  <si>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</si>
  <si>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</si>
  <si>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</si>
  <si>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</si>
  <si>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</si>
  <si>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</si>
  <si>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</si>
  <si>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</si>
  <si>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</si>
  <si>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Clasificaciión Administrativa (Sector Paraestatal)</t>
  </si>
  <si>
    <t>EAAS/ 1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</si>
  <si>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</si>
  <si>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</si>
  <si>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</si>
  <si>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</si>
  <si>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</si>
  <si>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Total del Gasto</t>
  </si>
  <si>
    <t>Clasificación por Objeto del Gasto (Capítulo )</t>
  </si>
  <si>
    <t xml:space="preserve">  Servicios Personales</t>
  </si>
  <si>
    <t>Bienes Muebles, Inmuebles e Intangibles</t>
  </si>
  <si>
    <t>Inversiones Financieras y Otras Provisiones</t>
  </si>
  <si>
    <t>Deuda Pública</t>
  </si>
  <si>
    <t xml:space="preserve">I EAOG COG Capitulo </t>
  </si>
  <si>
    <t>Del 01 de Enero al  31 de Marzo de 2022</t>
  </si>
  <si>
    <t>Informe Financiero al Primer Trimestre de 2023</t>
  </si>
  <si>
    <t>Del 01 de Enero al  31 de Marzo de 2023</t>
  </si>
  <si>
    <t>Informe Financiero al Primer Trimestre de 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</si>
</sst>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Montserrat"/>
      <family val="0"/>
    </font>
    <font>
      <i/>
      <sz val="9"/>
      <name val="Arial"/>
      <family val="2"/>
    </font>
    <font>
      <b/>
      <sz val="10"/>
      <name val="Montserrat"/>
      <family val="0"/>
    </font>
    <font>
      <sz val="8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Gotham Book"/>
      <family val="0"/>
    </font>
    <font>
      <b/>
      <sz val="8"/>
      <color indexed="8"/>
      <name val="Gotham Book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Montserrat"/>
      <family val="0"/>
    </font>
    <font>
      <sz val="7"/>
      <color indexed="8"/>
      <name val="Gotham Book"/>
      <family val="0"/>
    </font>
    <font>
      <sz val="7"/>
      <color indexed="8"/>
      <name val="Montserrat"/>
      <family val="0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Gotham Book"/>
      <family val="0"/>
    </font>
    <font>
      <b/>
      <sz val="8"/>
      <color theme="1"/>
      <name val="Gotham Book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0"/>
      <name val="Montserrat"/>
      <family val="0"/>
    </font>
    <font>
      <sz val="7"/>
      <color theme="1"/>
      <name val="Gotham Book"/>
      <family val="0"/>
    </font>
    <font>
      <sz val="7"/>
      <color theme="1"/>
      <name val="Montserrat"/>
      <family val="0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rgb="FF8F302E"/>
      </right>
      <top/>
      <bottom style="thin">
        <color theme="0"/>
      </bottom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3" fillId="34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justify" vertical="center" wrapText="1"/>
    </xf>
    <xf numFmtId="0" fontId="65" fillId="33" borderId="13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4" fillId="33" borderId="14" xfId="0" applyFont="1" applyFill="1" applyBorder="1" applyAlignment="1">
      <alignment horizontal="left" vertical="top" wrapText="1"/>
    </xf>
    <xf numFmtId="3" fontId="4" fillId="33" borderId="15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66" fillId="33" borderId="12" xfId="0" applyFont="1" applyFill="1" applyBorder="1" applyAlignment="1">
      <alignment horizontal="justify" vertical="top" wrapText="1"/>
    </xf>
    <xf numFmtId="0" fontId="66" fillId="33" borderId="13" xfId="0" applyFont="1" applyFill="1" applyBorder="1" applyAlignment="1">
      <alignment horizontal="justify" vertical="top" wrapText="1"/>
    </xf>
    <xf numFmtId="3" fontId="66" fillId="33" borderId="10" xfId="0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left" vertical="top" wrapText="1" indent="5"/>
    </xf>
    <xf numFmtId="0" fontId="67" fillId="33" borderId="16" xfId="0" applyFont="1" applyFill="1" applyBorder="1" applyAlignment="1">
      <alignment horizontal="justify" vertical="top" wrapText="1"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9" fillId="33" borderId="19" xfId="0" applyFont="1" applyFill="1" applyBorder="1" applyAlignment="1">
      <alignment horizontal="justify" wrapText="1"/>
    </xf>
    <xf numFmtId="0" fontId="10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justify" wrapText="1"/>
    </xf>
    <xf numFmtId="0" fontId="69" fillId="0" borderId="0" xfId="0" applyFont="1" applyAlignment="1">
      <alignment/>
    </xf>
    <xf numFmtId="0" fontId="9" fillId="33" borderId="22" xfId="0" applyFont="1" applyFill="1" applyBorder="1" applyAlignment="1">
      <alignment horizontal="justify" wrapText="1"/>
    </xf>
    <xf numFmtId="0" fontId="10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justify" wrapText="1"/>
    </xf>
    <xf numFmtId="0" fontId="11" fillId="33" borderId="24" xfId="0" applyFont="1" applyFill="1" applyBorder="1" applyAlignment="1">
      <alignment horizontal="right" wrapText="1"/>
    </xf>
    <xf numFmtId="3" fontId="11" fillId="33" borderId="24" xfId="0" applyNumberFormat="1" applyFont="1" applyFill="1" applyBorder="1" applyAlignment="1">
      <alignment horizontal="right" wrapText="1"/>
    </xf>
    <xf numFmtId="0" fontId="69" fillId="33" borderId="0" xfId="0" applyFont="1" applyFill="1" applyAlignment="1">
      <alignment vertical="center"/>
    </xf>
    <xf numFmtId="0" fontId="9" fillId="33" borderId="22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left" vertical="center" wrapText="1"/>
    </xf>
    <xf numFmtId="3" fontId="3" fillId="33" borderId="24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3" fillId="33" borderId="23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justify" wrapText="1"/>
    </xf>
    <xf numFmtId="3" fontId="3" fillId="33" borderId="24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right" wrapText="1"/>
    </xf>
    <xf numFmtId="0" fontId="9" fillId="33" borderId="25" xfId="0" applyFont="1" applyFill="1" applyBorder="1" applyAlignment="1">
      <alignment horizontal="justify" wrapText="1"/>
    </xf>
    <xf numFmtId="0" fontId="3" fillId="33" borderId="26" xfId="0" applyFont="1" applyFill="1" applyBorder="1" applyAlignment="1">
      <alignment horizontal="justify" wrapText="1"/>
    </xf>
    <xf numFmtId="3" fontId="3" fillId="33" borderId="27" xfId="0" applyNumberFormat="1" applyFont="1" applyFill="1" applyBorder="1" applyAlignment="1">
      <alignment horizontal="justify" wrapText="1"/>
    </xf>
    <xf numFmtId="0" fontId="10" fillId="33" borderId="28" xfId="0" applyFont="1" applyFill="1" applyBorder="1" applyAlignment="1">
      <alignment horizontal="justify" vertical="top" wrapText="1"/>
    </xf>
    <xf numFmtId="0" fontId="4" fillId="33" borderId="29" xfId="0" applyFont="1" applyFill="1" applyBorder="1" applyAlignment="1">
      <alignment horizontal="justify" vertical="top" wrapText="1"/>
    </xf>
    <xf numFmtId="3" fontId="4" fillId="33" borderId="30" xfId="0" applyNumberFormat="1" applyFont="1" applyFill="1" applyBorder="1" applyAlignment="1">
      <alignment horizontal="right" vertical="center" wrapText="1"/>
    </xf>
    <xf numFmtId="0" fontId="7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4" fillId="0" borderId="0" xfId="0" applyFont="1" applyAlignment="1">
      <alignment/>
    </xf>
    <xf numFmtId="0" fontId="64" fillId="33" borderId="31" xfId="0" applyFont="1" applyFill="1" applyBorder="1" applyAlignment="1">
      <alignment horizontal="justify" vertical="center" wrapText="1"/>
    </xf>
    <xf numFmtId="0" fontId="64" fillId="33" borderId="32" xfId="0" applyFont="1" applyFill="1" applyBorder="1" applyAlignment="1">
      <alignment horizontal="justify" vertical="center" wrapText="1"/>
    </xf>
    <xf numFmtId="0" fontId="64" fillId="33" borderId="33" xfId="0" applyFont="1" applyFill="1" applyBorder="1" applyAlignment="1">
      <alignment horizontal="justify" vertical="center" wrapText="1"/>
    </xf>
    <xf numFmtId="0" fontId="64" fillId="0" borderId="13" xfId="0" applyFont="1" applyBorder="1" applyAlignment="1">
      <alignment/>
    </xf>
    <xf numFmtId="0" fontId="64" fillId="0" borderId="10" xfId="0" applyFont="1" applyBorder="1" applyAlignment="1">
      <alignment/>
    </xf>
    <xf numFmtId="0" fontId="0" fillId="33" borderId="0" xfId="0" applyFill="1" applyAlignment="1">
      <alignment vertical="center"/>
    </xf>
    <xf numFmtId="0" fontId="4" fillId="33" borderId="13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5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65" fillId="33" borderId="34" xfId="0" applyFont="1" applyFill="1" applyBorder="1" applyAlignment="1">
      <alignment horizontal="justify" vertical="center" wrapText="1"/>
    </xf>
    <xf numFmtId="0" fontId="4" fillId="33" borderId="35" xfId="0" applyFont="1" applyFill="1" applyBorder="1" applyAlignment="1">
      <alignment horizontal="justify" vertical="center" wrapText="1"/>
    </xf>
    <xf numFmtId="3" fontId="3" fillId="33" borderId="36" xfId="0" applyNumberFormat="1" applyFont="1" applyFill="1" applyBorder="1" applyAlignment="1">
      <alignment horizontal="justify" vertical="center" wrapText="1"/>
    </xf>
    <xf numFmtId="3" fontId="4" fillId="33" borderId="3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62" fillId="33" borderId="12" xfId="0" applyFont="1" applyFill="1" applyBorder="1" applyAlignment="1">
      <alignment horizontal="justify" vertical="center" wrapText="1"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71" fillId="33" borderId="12" xfId="0" applyFont="1" applyFill="1" applyBorder="1" applyAlignment="1">
      <alignment horizontal="justify" vertical="center" wrapText="1"/>
    </xf>
    <xf numFmtId="175" fontId="3" fillId="33" borderId="10" xfId="0" applyNumberFormat="1" applyFont="1" applyFill="1" applyBorder="1" applyAlignment="1">
      <alignment horizontal="right" vertical="center" wrapText="1"/>
    </xf>
    <xf numFmtId="0" fontId="71" fillId="33" borderId="34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/>
    </xf>
    <xf numFmtId="0" fontId="63" fillId="34" borderId="3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3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68" fillId="34" borderId="38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8" fillId="34" borderId="39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40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 wrapText="1"/>
    </xf>
    <xf numFmtId="0" fontId="68" fillId="34" borderId="41" xfId="0" applyFont="1" applyFill="1" applyBorder="1" applyAlignment="1">
      <alignment horizontal="center" vertical="center" wrapText="1"/>
    </xf>
    <xf numFmtId="0" fontId="68" fillId="34" borderId="42" xfId="0" applyFont="1" applyFill="1" applyBorder="1" applyAlignment="1">
      <alignment horizontal="center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123825</xdr:rowOff>
    </xdr:from>
    <xdr:to>
      <xdr:col>8</xdr:col>
      <xdr:colOff>742950</xdr:colOff>
      <xdr:row>4</xdr:row>
      <xdr:rowOff>104775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6410325" y="123825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161925</xdr:rowOff>
    </xdr:from>
    <xdr:to>
      <xdr:col>2</xdr:col>
      <xdr:colOff>1876425</xdr:colOff>
      <xdr:row>4</xdr:row>
      <xdr:rowOff>123825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171450</xdr:rowOff>
    </xdr:from>
    <xdr:to>
      <xdr:col>8</xdr:col>
      <xdr:colOff>733425</xdr:colOff>
      <xdr:row>5</xdr:row>
      <xdr:rowOff>19050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038975" y="171450"/>
          <a:ext cx="1885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152400</xdr:rowOff>
    </xdr:from>
    <xdr:to>
      <xdr:col>2</xdr:col>
      <xdr:colOff>1800225</xdr:colOff>
      <xdr:row>4</xdr:row>
      <xdr:rowOff>114300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52400"/>
          <a:ext cx="1771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142875</xdr:rowOff>
    </xdr:from>
    <xdr:to>
      <xdr:col>8</xdr:col>
      <xdr:colOff>771525</xdr:colOff>
      <xdr:row>4</xdr:row>
      <xdr:rowOff>190500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6886575" y="142875"/>
          <a:ext cx="162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171450</xdr:rowOff>
    </xdr:from>
    <xdr:to>
      <xdr:col>2</xdr:col>
      <xdr:colOff>2295525</xdr:colOff>
      <xdr:row>4</xdr:row>
      <xdr:rowOff>133350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2324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0</xdr:row>
      <xdr:rowOff>133350</xdr:rowOff>
    </xdr:from>
    <xdr:to>
      <xdr:col>8</xdr:col>
      <xdr:colOff>619125</xdr:colOff>
      <xdr:row>4</xdr:row>
      <xdr:rowOff>180975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181850" y="133350"/>
          <a:ext cx="1581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</xdr:rowOff>
    </xdr:from>
    <xdr:to>
      <xdr:col>2</xdr:col>
      <xdr:colOff>2152650</xdr:colOff>
      <xdr:row>4</xdr:row>
      <xdr:rowOff>161925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0025"/>
          <a:ext cx="2552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KAROLINA\2022\AVANCE%20DE%20GESTION%202022\AVANCE%20DE%20GESTION%202022\AVANCE%20GESTION%20FINANCIERA%202022%20EXCEL\II%20Inf%20Presupuestal%20AG%202022\E.A.P.E.%20%20AG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"/>
      <sheetName val="COGC.C"/>
      <sheetName val="COG C.C.(2)"/>
      <sheetName val="COG C.C. (3)"/>
      <sheetName val="CTG"/>
      <sheetName val="CLAS.ADM 1"/>
      <sheetName val="CLAS.ADM 2"/>
      <sheetName val="CLAS.ADM 3"/>
      <sheetName val="CFG"/>
      <sheetName val="FTE."/>
      <sheetName val="End Neto"/>
      <sheetName val="Int"/>
    </sheetNames>
    <sheetDataSet>
      <sheetData sheetId="2">
        <row r="30"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D31">
      <selection activeCell="G47" sqref="G47"/>
    </sheetView>
  </sheetViews>
  <sheetFormatPr defaultColWidth="11.421875" defaultRowHeight="15"/>
  <cols>
    <col min="1" max="1" width="2.28125" style="7" customWidth="1"/>
    <col min="2" max="2" width="3.28125" style="4" customWidth="1"/>
    <col min="3" max="3" width="39.57421875" style="4" customWidth="1"/>
    <col min="4" max="9" width="13.140625" style="4" customWidth="1"/>
    <col min="10" max="10" width="2.7109375" style="7" customWidth="1"/>
  </cols>
  <sheetData>
    <row r="1" spans="1:10" ht="20.25" customHeight="1">
      <c r="A1" s="21"/>
      <c r="B1" s="84" t="s">
        <v>51</v>
      </c>
      <c r="C1" s="84"/>
      <c r="D1" s="84"/>
      <c r="E1" s="84"/>
      <c r="F1" s="84"/>
      <c r="G1" s="84"/>
      <c r="H1" s="84"/>
      <c r="I1" s="84"/>
      <c r="J1" s="21"/>
    </row>
    <row r="2" spans="1:10" ht="15">
      <c r="A2" s="21"/>
      <c r="B2" s="84" t="s">
        <v>8</v>
      </c>
      <c r="C2" s="84"/>
      <c r="D2" s="84"/>
      <c r="E2" s="84"/>
      <c r="F2" s="84"/>
      <c r="G2" s="84"/>
      <c r="H2" s="84"/>
      <c r="I2" s="84"/>
      <c r="J2" s="21"/>
    </row>
    <row r="3" spans="1:10" ht="15">
      <c r="A3" s="21"/>
      <c r="B3" s="84" t="s">
        <v>12</v>
      </c>
      <c r="C3" s="84"/>
      <c r="D3" s="84"/>
      <c r="E3" s="84"/>
      <c r="F3" s="84"/>
      <c r="G3" s="84"/>
      <c r="H3" s="84"/>
      <c r="I3" s="84"/>
      <c r="J3" s="21"/>
    </row>
    <row r="4" spans="1:10" ht="15">
      <c r="A4" s="21"/>
      <c r="B4" s="84" t="s">
        <v>13</v>
      </c>
      <c r="C4" s="84"/>
      <c r="D4" s="84"/>
      <c r="E4" s="84"/>
      <c r="F4" s="84"/>
      <c r="G4" s="84"/>
      <c r="H4" s="84"/>
      <c r="I4" s="84"/>
      <c r="J4" s="21"/>
    </row>
    <row r="5" spans="1:10" ht="15">
      <c r="A5" s="21"/>
      <c r="B5" s="84" t="s">
        <v>52</v>
      </c>
      <c r="C5" s="84"/>
      <c r="D5" s="84"/>
      <c r="E5" s="84"/>
      <c r="F5" s="84"/>
      <c r="G5" s="84"/>
      <c r="H5" s="84"/>
      <c r="I5" s="84"/>
      <c r="J5" s="21"/>
    </row>
    <row r="6" spans="2:9" ht="15">
      <c r="B6" s="85" t="s">
        <v>0</v>
      </c>
      <c r="C6" s="85"/>
      <c r="D6" s="87" t="s">
        <v>14</v>
      </c>
      <c r="E6" s="87"/>
      <c r="F6" s="87"/>
      <c r="G6" s="87"/>
      <c r="H6" s="87"/>
      <c r="I6" s="87" t="s">
        <v>15</v>
      </c>
    </row>
    <row r="7" spans="2:9" ht="24">
      <c r="B7" s="86"/>
      <c r="C7" s="86"/>
      <c r="D7" s="8" t="s">
        <v>16</v>
      </c>
      <c r="E7" s="8" t="s">
        <v>17</v>
      </c>
      <c r="F7" s="8" t="s">
        <v>10</v>
      </c>
      <c r="G7" s="8" t="s">
        <v>11</v>
      </c>
      <c r="H7" s="8" t="s">
        <v>18</v>
      </c>
      <c r="I7" s="88"/>
    </row>
    <row r="8" spans="2:9" ht="15">
      <c r="B8" s="86"/>
      <c r="C8" s="86"/>
      <c r="D8" s="8">
        <v>1</v>
      </c>
      <c r="E8" s="8">
        <v>2</v>
      </c>
      <c r="F8" s="8" t="s">
        <v>19</v>
      </c>
      <c r="G8" s="8">
        <v>4</v>
      </c>
      <c r="H8" s="8">
        <v>5</v>
      </c>
      <c r="I8" s="8" t="s">
        <v>20</v>
      </c>
    </row>
    <row r="9" spans="2:9" ht="15">
      <c r="B9" s="9"/>
      <c r="C9" s="10"/>
      <c r="D9" s="11"/>
      <c r="E9" s="11"/>
      <c r="F9" s="11"/>
      <c r="G9" s="11"/>
      <c r="H9" s="11"/>
      <c r="I9" s="11"/>
    </row>
    <row r="10" spans="2:9" ht="15">
      <c r="B10" s="22"/>
      <c r="C10" s="23"/>
      <c r="D10" s="24"/>
      <c r="E10" s="24"/>
      <c r="F10" s="24"/>
      <c r="G10" s="24"/>
      <c r="H10" s="24"/>
      <c r="I10" s="24"/>
    </row>
    <row r="11" spans="2:9" ht="15">
      <c r="B11" s="22"/>
      <c r="C11" s="12" t="s">
        <v>22</v>
      </c>
      <c r="D11" s="13">
        <f aca="true" t="shared" si="0" ref="D11:I11">SUM(D13:D14)</f>
        <v>37696585.98</v>
      </c>
      <c r="E11" s="13">
        <f t="shared" si="0"/>
        <v>1418766.93</v>
      </c>
      <c r="F11" s="13">
        <f t="shared" si="0"/>
        <v>39115352.91</v>
      </c>
      <c r="G11" s="13">
        <f t="shared" si="0"/>
        <v>31408610.29</v>
      </c>
      <c r="H11" s="13">
        <f t="shared" si="0"/>
        <v>23964883.55</v>
      </c>
      <c r="I11" s="13">
        <f t="shared" si="0"/>
        <v>7706742.619999997</v>
      </c>
    </row>
    <row r="12" spans="2:9" ht="15">
      <c r="B12" s="22"/>
      <c r="C12" s="12"/>
      <c r="D12" s="13"/>
      <c r="E12" s="13"/>
      <c r="F12" s="13"/>
      <c r="G12" s="13"/>
      <c r="H12" s="13"/>
      <c r="I12" s="13"/>
    </row>
    <row r="13" spans="2:9" ht="15">
      <c r="B13" s="22"/>
      <c r="C13" s="25" t="s">
        <v>23</v>
      </c>
      <c r="D13" s="13">
        <v>0</v>
      </c>
      <c r="E13" s="13">
        <v>0</v>
      </c>
      <c r="F13" s="13">
        <f>D13+E13</f>
        <v>0</v>
      </c>
      <c r="G13" s="13">
        <v>0</v>
      </c>
      <c r="H13" s="13">
        <v>0</v>
      </c>
      <c r="I13" s="13">
        <f>F13-G13</f>
        <v>0</v>
      </c>
    </row>
    <row r="14" spans="2:9" ht="24">
      <c r="B14" s="22"/>
      <c r="C14" s="25" t="s">
        <v>24</v>
      </c>
      <c r="D14" s="13">
        <v>37696585.98</v>
      </c>
      <c r="E14" s="13">
        <v>1418766.93</v>
      </c>
      <c r="F14" s="13">
        <f>D14+E14</f>
        <v>39115352.91</v>
      </c>
      <c r="G14" s="13">
        <v>31408610.29</v>
      </c>
      <c r="H14" s="13">
        <v>23964883.55</v>
      </c>
      <c r="I14" s="13">
        <f>F14-G14</f>
        <v>7706742.619999997</v>
      </c>
    </row>
    <row r="15" spans="2:9" ht="15">
      <c r="B15" s="22"/>
      <c r="C15" s="12"/>
      <c r="D15" s="13"/>
      <c r="E15" s="13"/>
      <c r="F15" s="13"/>
      <c r="G15" s="13"/>
      <c r="H15" s="13"/>
      <c r="I15" s="13"/>
    </row>
    <row r="16" spans="2:9" ht="15">
      <c r="B16" s="22"/>
      <c r="C16" s="12" t="s">
        <v>25</v>
      </c>
      <c r="D16" s="13">
        <v>0</v>
      </c>
      <c r="E16" s="13">
        <v>0</v>
      </c>
      <c r="F16" s="13">
        <f>D16+E16</f>
        <v>0</v>
      </c>
      <c r="G16" s="13">
        <v>0</v>
      </c>
      <c r="H16" s="13">
        <v>0</v>
      </c>
      <c r="I16" s="13">
        <f>F16-G16</f>
        <v>0</v>
      </c>
    </row>
    <row r="17" spans="2:9" ht="15">
      <c r="B17" s="22"/>
      <c r="C17" s="12"/>
      <c r="D17" s="13"/>
      <c r="E17" s="13"/>
      <c r="F17" s="13"/>
      <c r="G17" s="13"/>
      <c r="H17" s="13"/>
      <c r="I17" s="13"/>
    </row>
    <row r="18" spans="2:9" ht="15">
      <c r="B18" s="22"/>
      <c r="C18" s="12"/>
      <c r="D18" s="13"/>
      <c r="E18" s="13"/>
      <c r="F18" s="13"/>
      <c r="G18" s="13"/>
      <c r="H18" s="13"/>
      <c r="I18" s="13"/>
    </row>
    <row r="19" spans="2:9" ht="15">
      <c r="B19" s="22"/>
      <c r="C19" s="12" t="s">
        <v>26</v>
      </c>
      <c r="D19" s="13">
        <v>0</v>
      </c>
      <c r="E19" s="13">
        <v>0</v>
      </c>
      <c r="F19" s="13">
        <f>D19+E19</f>
        <v>0</v>
      </c>
      <c r="G19" s="13">
        <v>0</v>
      </c>
      <c r="H19" s="13">
        <v>0</v>
      </c>
      <c r="I19" s="13">
        <f>F19-G19</f>
        <v>0</v>
      </c>
    </row>
    <row r="20" spans="2:9" ht="15">
      <c r="B20" s="22"/>
      <c r="C20" s="12"/>
      <c r="D20" s="13"/>
      <c r="E20" s="13"/>
      <c r="F20" s="13"/>
      <c r="G20" s="13"/>
      <c r="H20" s="13"/>
      <c r="I20" s="13"/>
    </row>
    <row r="21" spans="2:9" ht="15">
      <c r="B21" s="22"/>
      <c r="C21" s="12"/>
      <c r="D21" s="13"/>
      <c r="E21" s="13"/>
      <c r="F21" s="13"/>
      <c r="G21" s="13"/>
      <c r="H21" s="13"/>
      <c r="I21" s="13"/>
    </row>
    <row r="22" spans="2:9" ht="15">
      <c r="B22" s="22"/>
      <c r="C22" s="12" t="s">
        <v>27</v>
      </c>
      <c r="D22" s="13">
        <v>0</v>
      </c>
      <c r="E22" s="13">
        <v>0</v>
      </c>
      <c r="F22" s="13">
        <f>D22+E22</f>
        <v>0</v>
      </c>
      <c r="G22" s="13">
        <v>0</v>
      </c>
      <c r="H22" s="13">
        <v>0</v>
      </c>
      <c r="I22" s="13">
        <f>F22-G22</f>
        <v>0</v>
      </c>
    </row>
    <row r="23" spans="2:9" ht="15">
      <c r="B23" s="22"/>
      <c r="C23" s="12"/>
      <c r="D23" s="13"/>
      <c r="E23" s="13"/>
      <c r="F23" s="13"/>
      <c r="G23" s="13"/>
      <c r="H23" s="13"/>
      <c r="I23" s="13"/>
    </row>
    <row r="24" spans="2:9" ht="15">
      <c r="B24" s="22"/>
      <c r="C24" s="12"/>
      <c r="D24" s="13"/>
      <c r="E24" s="13"/>
      <c r="F24" s="13"/>
      <c r="G24" s="13"/>
      <c r="H24" s="13"/>
      <c r="I24" s="13"/>
    </row>
    <row r="25" spans="2:9" ht="15">
      <c r="B25" s="22"/>
      <c r="C25" s="12" t="s">
        <v>28</v>
      </c>
      <c r="D25" s="13">
        <v>0</v>
      </c>
      <c r="E25" s="13">
        <v>0</v>
      </c>
      <c r="F25" s="13">
        <f>D25+E25</f>
        <v>0</v>
      </c>
      <c r="G25" s="13">
        <v>0</v>
      </c>
      <c r="H25" s="13">
        <v>0</v>
      </c>
      <c r="I25" s="13">
        <f>F25-G25</f>
        <v>0</v>
      </c>
    </row>
    <row r="26" spans="2:9" ht="15">
      <c r="B26" s="22"/>
      <c r="C26" s="14"/>
      <c r="D26" s="15"/>
      <c r="E26" s="15"/>
      <c r="F26" s="15"/>
      <c r="G26" s="15"/>
      <c r="H26" s="15"/>
      <c r="I26" s="15"/>
    </row>
    <row r="27" spans="2:9" ht="15">
      <c r="B27" s="22"/>
      <c r="C27" s="14"/>
      <c r="D27" s="15"/>
      <c r="E27" s="15"/>
      <c r="F27" s="15"/>
      <c r="G27" s="15"/>
      <c r="H27" s="15"/>
      <c r="I27" s="15"/>
    </row>
    <row r="28" spans="2:9" ht="15">
      <c r="B28" s="22"/>
      <c r="C28" s="14"/>
      <c r="D28" s="15"/>
      <c r="E28" s="15"/>
      <c r="F28" s="15"/>
      <c r="G28" s="15"/>
      <c r="H28" s="15"/>
      <c r="I28" s="15"/>
    </row>
    <row r="29" spans="2:9" ht="15">
      <c r="B29" s="22"/>
      <c r="C29" s="14"/>
      <c r="D29" s="15"/>
      <c r="E29" s="15"/>
      <c r="F29" s="15"/>
      <c r="G29" s="15"/>
      <c r="H29" s="15"/>
      <c r="I29" s="15"/>
    </row>
    <row r="30" spans="2:9" ht="15">
      <c r="B30" s="22"/>
      <c r="C30" s="14"/>
      <c r="D30" s="15"/>
      <c r="E30" s="15"/>
      <c r="F30" s="15"/>
      <c r="G30" s="15"/>
      <c r="H30" s="15"/>
      <c r="I30" s="15"/>
    </row>
    <row r="31" spans="2:9" ht="15">
      <c r="B31" s="22"/>
      <c r="C31" s="14"/>
      <c r="D31" s="15"/>
      <c r="E31" s="15"/>
      <c r="F31" s="15"/>
      <c r="G31" s="15"/>
      <c r="H31" s="15"/>
      <c r="I31" s="15"/>
    </row>
    <row r="32" spans="1:10" s="17" customFormat="1" ht="15">
      <c r="A32" s="16"/>
      <c r="B32" s="22"/>
      <c r="C32" s="14"/>
      <c r="D32" s="15"/>
      <c r="E32" s="15"/>
      <c r="F32" s="15"/>
      <c r="G32" s="15"/>
      <c r="H32" s="15"/>
      <c r="I32" s="15"/>
      <c r="J32" s="16"/>
    </row>
    <row r="33" spans="2:9" ht="15">
      <c r="B33" s="26"/>
      <c r="C33" s="18" t="s">
        <v>21</v>
      </c>
      <c r="D33" s="19">
        <f aca="true" t="shared" si="1" ref="D33:I33">D11+D16+D19+D22+D25</f>
        <v>37696585.98</v>
      </c>
      <c r="E33" s="19">
        <f t="shared" si="1"/>
        <v>1418766.93</v>
      </c>
      <c r="F33" s="19">
        <f t="shared" si="1"/>
        <v>39115352.91</v>
      </c>
      <c r="G33" s="19">
        <f t="shared" si="1"/>
        <v>31408610.29</v>
      </c>
      <c r="H33" s="19">
        <f t="shared" si="1"/>
        <v>23964883.55</v>
      </c>
      <c r="I33" s="19">
        <f t="shared" si="1"/>
        <v>7706742.619999997</v>
      </c>
    </row>
  </sheetData>
  <sheetProtection/>
  <mergeCells count="8">
    <mergeCell ref="B1:I1"/>
    <mergeCell ref="B2:I2"/>
    <mergeCell ref="B3:I3"/>
    <mergeCell ref="B4:I4"/>
    <mergeCell ref="B5:I5"/>
    <mergeCell ref="B6:C8"/>
    <mergeCell ref="D6:H6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D23">
      <selection activeCell="G47" sqref="G47"/>
    </sheetView>
  </sheetViews>
  <sheetFormatPr defaultColWidth="11.421875" defaultRowHeight="15"/>
  <cols>
    <col min="1" max="1" width="2.28125" style="3" customWidth="1"/>
    <col min="2" max="2" width="3.28125" style="60" customWidth="1"/>
    <col min="3" max="3" width="52.57421875" style="60" customWidth="1"/>
    <col min="4" max="4" width="13.8515625" style="60" customWidth="1"/>
    <col min="5" max="9" width="12.7109375" style="60" customWidth="1"/>
    <col min="10" max="10" width="2.7109375" style="3" customWidth="1"/>
    <col min="11" max="16384" width="11.421875" style="1" customWidth="1"/>
  </cols>
  <sheetData>
    <row r="1" spans="1:10" s="27" customFormat="1" ht="18.75" customHeight="1">
      <c r="A1" s="2"/>
      <c r="B1" s="89" t="s">
        <v>9</v>
      </c>
      <c r="C1" s="89"/>
      <c r="D1" s="89"/>
      <c r="E1" s="89"/>
      <c r="F1" s="89"/>
      <c r="G1" s="89"/>
      <c r="H1" s="89"/>
      <c r="I1" s="89"/>
      <c r="J1" s="2"/>
    </row>
    <row r="2" spans="1:10" s="27" customFormat="1" ht="14.25">
      <c r="A2" s="2"/>
      <c r="B2" s="89" t="s">
        <v>8</v>
      </c>
      <c r="C2" s="89"/>
      <c r="D2" s="89"/>
      <c r="E2" s="89"/>
      <c r="F2" s="89"/>
      <c r="G2" s="89"/>
      <c r="H2" s="89"/>
      <c r="I2" s="89"/>
      <c r="J2" s="2"/>
    </row>
    <row r="3" spans="1:10" s="27" customFormat="1" ht="14.25">
      <c r="A3" s="2"/>
      <c r="B3" s="89" t="s">
        <v>12</v>
      </c>
      <c r="C3" s="89"/>
      <c r="D3" s="89"/>
      <c r="E3" s="89"/>
      <c r="F3" s="89"/>
      <c r="G3" s="89"/>
      <c r="H3" s="89"/>
      <c r="I3" s="89"/>
      <c r="J3" s="2"/>
    </row>
    <row r="4" spans="1:10" s="27" customFormat="1" ht="14.25">
      <c r="A4" s="2"/>
      <c r="B4" s="89" t="s">
        <v>13</v>
      </c>
      <c r="C4" s="89"/>
      <c r="D4" s="89"/>
      <c r="E4" s="89"/>
      <c r="F4" s="89"/>
      <c r="G4" s="89"/>
      <c r="H4" s="89"/>
      <c r="I4" s="89"/>
      <c r="J4" s="2"/>
    </row>
    <row r="5" spans="1:10" s="27" customFormat="1" ht="14.25">
      <c r="A5" s="2"/>
      <c r="B5" s="89" t="s">
        <v>50</v>
      </c>
      <c r="C5" s="89"/>
      <c r="D5" s="89"/>
      <c r="E5" s="89"/>
      <c r="F5" s="89"/>
      <c r="G5" s="89"/>
      <c r="H5" s="89"/>
      <c r="I5" s="89"/>
      <c r="J5" s="28"/>
    </row>
    <row r="6" spans="2:9" s="3" customFormat="1" ht="8.25" customHeight="1">
      <c r="B6" s="29"/>
      <c r="C6" s="29"/>
      <c r="D6" s="29"/>
      <c r="E6" s="29"/>
      <c r="F6" s="29"/>
      <c r="G6" s="29"/>
      <c r="H6" s="29"/>
      <c r="I6" s="29"/>
    </row>
    <row r="7" spans="2:9" ht="14.25">
      <c r="B7" s="90" t="s">
        <v>0</v>
      </c>
      <c r="C7" s="91"/>
      <c r="D7" s="96" t="s">
        <v>14</v>
      </c>
      <c r="E7" s="96"/>
      <c r="F7" s="96"/>
      <c r="G7" s="96"/>
      <c r="H7" s="96"/>
      <c r="I7" s="97" t="s">
        <v>15</v>
      </c>
    </row>
    <row r="8" spans="2:9" ht="22.5">
      <c r="B8" s="92"/>
      <c r="C8" s="93"/>
      <c r="D8" s="30" t="s">
        <v>16</v>
      </c>
      <c r="E8" s="30" t="s">
        <v>17</v>
      </c>
      <c r="F8" s="30" t="s">
        <v>10</v>
      </c>
      <c r="G8" s="30" t="s">
        <v>11</v>
      </c>
      <c r="H8" s="30" t="s">
        <v>18</v>
      </c>
      <c r="I8" s="98"/>
    </row>
    <row r="9" spans="2:9" ht="14.25">
      <c r="B9" s="94"/>
      <c r="C9" s="95"/>
      <c r="D9" s="31">
        <v>1</v>
      </c>
      <c r="E9" s="31">
        <v>2</v>
      </c>
      <c r="F9" s="31" t="s">
        <v>19</v>
      </c>
      <c r="G9" s="31">
        <v>4</v>
      </c>
      <c r="H9" s="31">
        <v>5</v>
      </c>
      <c r="I9" s="32" t="s">
        <v>20</v>
      </c>
    </row>
    <row r="10" spans="1:10" s="37" customFormat="1" ht="15" customHeight="1">
      <c r="A10" s="33"/>
      <c r="B10" s="34"/>
      <c r="C10" s="35"/>
      <c r="D10" s="36"/>
      <c r="E10" s="36"/>
      <c r="F10" s="36"/>
      <c r="G10" s="36"/>
      <c r="H10" s="36"/>
      <c r="I10" s="36"/>
      <c r="J10" s="33"/>
    </row>
    <row r="11" spans="1:10" s="37" customFormat="1" ht="15" customHeight="1">
      <c r="A11" s="33"/>
      <c r="B11" s="38"/>
      <c r="C11" s="39"/>
      <c r="D11" s="40"/>
      <c r="E11" s="40"/>
      <c r="F11" s="40"/>
      <c r="G11" s="40"/>
      <c r="H11" s="40"/>
      <c r="I11" s="40"/>
      <c r="J11" s="33"/>
    </row>
    <row r="12" spans="1:10" s="37" customFormat="1" ht="15" customHeight="1">
      <c r="A12" s="33"/>
      <c r="B12" s="38"/>
      <c r="C12" s="39"/>
      <c r="D12" s="41"/>
      <c r="E12" s="41"/>
      <c r="F12" s="41"/>
      <c r="G12" s="41"/>
      <c r="H12" s="41"/>
      <c r="I12" s="42"/>
      <c r="J12" s="33"/>
    </row>
    <row r="13" spans="1:10" s="47" customFormat="1" ht="35.25" customHeight="1">
      <c r="A13" s="43"/>
      <c r="B13" s="44"/>
      <c r="C13" s="45" t="s">
        <v>29</v>
      </c>
      <c r="D13" s="46">
        <v>37696585.98</v>
      </c>
      <c r="E13" s="46">
        <v>1418766.93</v>
      </c>
      <c r="F13" s="46">
        <f>+D13+E13</f>
        <v>39115352.91</v>
      </c>
      <c r="G13" s="46">
        <v>31408610.29</v>
      </c>
      <c r="H13" s="46">
        <v>23964883.55</v>
      </c>
      <c r="I13" s="46">
        <f>+F13-G13</f>
        <v>7706742.619999997</v>
      </c>
      <c r="J13" s="43"/>
    </row>
    <row r="14" spans="1:10" s="47" customFormat="1" ht="35.25" customHeight="1">
      <c r="A14" s="43"/>
      <c r="B14" s="44"/>
      <c r="C14" s="48" t="s">
        <v>30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3"/>
    </row>
    <row r="15" spans="1:10" s="47" customFormat="1" ht="35.25" customHeight="1">
      <c r="A15" s="43"/>
      <c r="B15" s="44"/>
      <c r="C15" s="48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3"/>
    </row>
    <row r="16" spans="1:10" s="47" customFormat="1" ht="35.25" customHeight="1">
      <c r="A16" s="43"/>
      <c r="B16" s="44"/>
      <c r="C16" s="48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3"/>
    </row>
    <row r="17" spans="1:10" s="47" customFormat="1" ht="35.25" customHeight="1">
      <c r="A17" s="43"/>
      <c r="B17" s="44"/>
      <c r="C17" s="48" t="s">
        <v>33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3"/>
    </row>
    <row r="18" spans="1:10" s="47" customFormat="1" ht="35.25" customHeight="1">
      <c r="A18" s="43"/>
      <c r="B18" s="44"/>
      <c r="C18" s="48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3"/>
    </row>
    <row r="19" spans="1:10" s="47" customFormat="1" ht="35.25" customHeight="1">
      <c r="A19" s="43"/>
      <c r="B19" s="44"/>
      <c r="C19" s="48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3"/>
    </row>
    <row r="20" spans="1:10" s="37" customFormat="1" ht="15" customHeight="1">
      <c r="A20" s="33"/>
      <c r="B20" s="38"/>
      <c r="C20" s="49"/>
      <c r="D20" s="50"/>
      <c r="E20" s="50"/>
      <c r="F20" s="50"/>
      <c r="G20" s="50"/>
      <c r="H20" s="50"/>
      <c r="I20" s="50"/>
      <c r="J20" s="33"/>
    </row>
    <row r="21" spans="1:10" s="37" customFormat="1" ht="15" customHeight="1">
      <c r="A21" s="33"/>
      <c r="B21" s="38"/>
      <c r="C21" s="49"/>
      <c r="D21" s="50"/>
      <c r="E21" s="50"/>
      <c r="F21" s="50"/>
      <c r="G21" s="50"/>
      <c r="H21" s="50"/>
      <c r="I21" s="50"/>
      <c r="J21" s="33"/>
    </row>
    <row r="22" spans="1:10" s="37" customFormat="1" ht="15" customHeight="1">
      <c r="A22" s="33"/>
      <c r="B22" s="38"/>
      <c r="C22" s="49"/>
      <c r="D22" s="50"/>
      <c r="E22" s="50"/>
      <c r="F22" s="50"/>
      <c r="G22" s="50"/>
      <c r="H22" s="50"/>
      <c r="I22" s="50"/>
      <c r="J22" s="33"/>
    </row>
    <row r="23" spans="1:10" s="37" customFormat="1" ht="15" customHeight="1">
      <c r="A23" s="33"/>
      <c r="B23" s="38"/>
      <c r="C23" s="49"/>
      <c r="D23" s="51"/>
      <c r="E23" s="51"/>
      <c r="F23" s="51"/>
      <c r="G23" s="51"/>
      <c r="H23" s="51"/>
      <c r="I23" s="51"/>
      <c r="J23" s="33"/>
    </row>
    <row r="24" spans="1:10" s="37" customFormat="1" ht="15" customHeight="1">
      <c r="A24" s="33"/>
      <c r="B24" s="52"/>
      <c r="C24" s="53"/>
      <c r="D24" s="54"/>
      <c r="E24" s="54"/>
      <c r="F24" s="54"/>
      <c r="G24" s="54"/>
      <c r="H24" s="54"/>
      <c r="I24" s="54"/>
      <c r="J24" s="33"/>
    </row>
    <row r="25" spans="1:10" s="37" customFormat="1" ht="15" customHeight="1">
      <c r="A25" s="33"/>
      <c r="B25" s="55"/>
      <c r="C25" s="56" t="s">
        <v>21</v>
      </c>
      <c r="D25" s="57">
        <f aca="true" t="shared" si="0" ref="D25:I25">SUM(D12:D20)</f>
        <v>37696585.98</v>
      </c>
      <c r="E25" s="57">
        <f t="shared" si="0"/>
        <v>1418766.93</v>
      </c>
      <c r="F25" s="57">
        <f t="shared" si="0"/>
        <v>39115352.91</v>
      </c>
      <c r="G25" s="57">
        <f t="shared" si="0"/>
        <v>31408610.29</v>
      </c>
      <c r="H25" s="57">
        <f t="shared" si="0"/>
        <v>23964883.55</v>
      </c>
      <c r="I25" s="57">
        <f t="shared" si="0"/>
        <v>7706742.619999997</v>
      </c>
      <c r="J25" s="33"/>
    </row>
    <row r="26" spans="1:10" s="37" customFormat="1" ht="12">
      <c r="A26" s="33"/>
      <c r="B26" s="58"/>
      <c r="C26" s="59"/>
      <c r="D26" s="59"/>
      <c r="E26" s="59"/>
      <c r="F26" s="59"/>
      <c r="G26" s="59"/>
      <c r="H26" s="59"/>
      <c r="I26" s="59"/>
      <c r="J26" s="33"/>
    </row>
    <row r="27" spans="1:10" s="37" customFormat="1" ht="12">
      <c r="A27" s="33"/>
      <c r="B27" s="58"/>
      <c r="C27" s="59"/>
      <c r="D27" s="59" t="s">
        <v>36</v>
      </c>
      <c r="E27" s="59"/>
      <c r="F27" s="59"/>
      <c r="G27" s="59"/>
      <c r="H27" s="59"/>
      <c r="I27" s="6" t="s">
        <v>37</v>
      </c>
      <c r="J27" s="33"/>
    </row>
    <row r="28" spans="1:10" s="37" customFormat="1" ht="9">
      <c r="A28" s="33"/>
      <c r="J28" s="33"/>
    </row>
    <row r="29" spans="1:10" s="37" customFormat="1" ht="9">
      <c r="A29" s="33"/>
      <c r="J29" s="33"/>
    </row>
  </sheetData>
  <sheetProtection/>
  <mergeCells count="8"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G47" sqref="G47"/>
    </sheetView>
  </sheetViews>
  <sheetFormatPr defaultColWidth="11.421875" defaultRowHeight="15"/>
  <cols>
    <col min="1" max="1" width="2.57421875" style="7" customWidth="1"/>
    <col min="2" max="2" width="2.00390625" style="4" customWidth="1"/>
    <col min="3" max="3" width="45.8515625" style="4" customWidth="1"/>
    <col min="4" max="9" width="13.140625" style="4" customWidth="1"/>
    <col min="10" max="10" width="3.00390625" style="0" customWidth="1"/>
  </cols>
  <sheetData>
    <row r="1" spans="2:9" ht="15">
      <c r="B1" s="84" t="s">
        <v>53</v>
      </c>
      <c r="C1" s="84"/>
      <c r="D1" s="84"/>
      <c r="E1" s="84"/>
      <c r="F1" s="84"/>
      <c r="G1" s="84"/>
      <c r="H1" s="84"/>
      <c r="I1" s="84"/>
    </row>
    <row r="2" spans="2:9" ht="15">
      <c r="B2" s="84" t="s">
        <v>8</v>
      </c>
      <c r="C2" s="84"/>
      <c r="D2" s="84"/>
      <c r="E2" s="84"/>
      <c r="F2" s="84"/>
      <c r="G2" s="84"/>
      <c r="H2" s="84"/>
      <c r="I2" s="84"/>
    </row>
    <row r="3" spans="2:9" ht="15">
      <c r="B3" s="84" t="s">
        <v>12</v>
      </c>
      <c r="C3" s="84"/>
      <c r="D3" s="84"/>
      <c r="E3" s="84"/>
      <c r="F3" s="84"/>
      <c r="G3" s="84"/>
      <c r="H3" s="84"/>
      <c r="I3" s="84"/>
    </row>
    <row r="4" spans="2:9" ht="15">
      <c r="B4" s="84" t="s">
        <v>38</v>
      </c>
      <c r="C4" s="84"/>
      <c r="D4" s="84"/>
      <c r="E4" s="84"/>
      <c r="F4" s="84"/>
      <c r="G4" s="84"/>
      <c r="H4" s="84"/>
      <c r="I4" s="84"/>
    </row>
    <row r="5" spans="2:9" s="7" customFormat="1" ht="15">
      <c r="B5" s="84" t="s">
        <v>52</v>
      </c>
      <c r="C5" s="84"/>
      <c r="D5" s="84"/>
      <c r="E5" s="84"/>
      <c r="F5" s="84"/>
      <c r="G5" s="84"/>
      <c r="H5" s="84"/>
      <c r="I5" s="84"/>
    </row>
    <row r="6" spans="2:9" ht="6.75" customHeight="1">
      <c r="B6" s="29"/>
      <c r="C6" s="29"/>
      <c r="D6" s="29"/>
      <c r="E6" s="29"/>
      <c r="F6" s="29"/>
      <c r="G6" s="29"/>
      <c r="H6" s="29"/>
      <c r="I6" s="29"/>
    </row>
    <row r="7" spans="2:9" ht="15">
      <c r="B7" s="85" t="s">
        <v>0</v>
      </c>
      <c r="C7" s="85"/>
      <c r="D7" s="87" t="s">
        <v>39</v>
      </c>
      <c r="E7" s="87"/>
      <c r="F7" s="87"/>
      <c r="G7" s="87"/>
      <c r="H7" s="87"/>
      <c r="I7" s="87" t="s">
        <v>15</v>
      </c>
    </row>
    <row r="8" spans="2:9" ht="24">
      <c r="B8" s="86"/>
      <c r="C8" s="86"/>
      <c r="D8" s="8" t="s">
        <v>16</v>
      </c>
      <c r="E8" s="8" t="s">
        <v>17</v>
      </c>
      <c r="F8" s="8" t="s">
        <v>10</v>
      </c>
      <c r="G8" s="8" t="s">
        <v>11</v>
      </c>
      <c r="H8" s="8" t="s">
        <v>18</v>
      </c>
      <c r="I8" s="88"/>
    </row>
    <row r="9" spans="2:9" ht="15">
      <c r="B9" s="86"/>
      <c r="C9" s="86"/>
      <c r="D9" s="8">
        <v>1</v>
      </c>
      <c r="E9" s="8">
        <v>2</v>
      </c>
      <c r="F9" s="8" t="s">
        <v>19</v>
      </c>
      <c r="G9" s="8">
        <v>4</v>
      </c>
      <c r="H9" s="8">
        <v>5</v>
      </c>
      <c r="I9" s="8" t="s">
        <v>20</v>
      </c>
    </row>
    <row r="10" spans="2:9" ht="15">
      <c r="B10" s="61"/>
      <c r="C10" s="62"/>
      <c r="D10" s="63"/>
      <c r="E10" s="63"/>
      <c r="F10" s="63"/>
      <c r="G10" s="63"/>
      <c r="H10" s="63"/>
      <c r="I10" s="63"/>
    </row>
    <row r="11" spans="2:9" ht="15">
      <c r="B11" s="9"/>
      <c r="C11" s="64"/>
      <c r="D11" s="65"/>
      <c r="E11" s="65"/>
      <c r="F11" s="65"/>
      <c r="G11" s="65"/>
      <c r="H11" s="65"/>
      <c r="I11" s="65"/>
    </row>
    <row r="12" spans="1:9" s="68" customFormat="1" ht="51" customHeight="1">
      <c r="A12" s="66"/>
      <c r="B12" s="9"/>
      <c r="C12" s="67" t="s">
        <v>40</v>
      </c>
      <c r="D12" s="5">
        <v>32696585.98</v>
      </c>
      <c r="E12" s="5">
        <v>1418766.93</v>
      </c>
      <c r="F12" s="5">
        <f>+D12+E12</f>
        <v>34115352.910000004</v>
      </c>
      <c r="G12" s="5">
        <v>31408610.29</v>
      </c>
      <c r="H12" s="5">
        <v>23964883.55</v>
      </c>
      <c r="I12" s="5">
        <f>F12-G12</f>
        <v>2706742.620000005</v>
      </c>
    </row>
    <row r="13" spans="1:9" s="68" customFormat="1" ht="51" customHeight="1">
      <c r="A13" s="66"/>
      <c r="B13" s="69"/>
      <c r="C13" s="70" t="s">
        <v>41</v>
      </c>
      <c r="D13" s="5">
        <v>5000000</v>
      </c>
      <c r="E13" s="5">
        <v>0</v>
      </c>
      <c r="F13" s="5">
        <f>D13+E13</f>
        <v>5000000</v>
      </c>
      <c r="G13" s="5">
        <v>0</v>
      </c>
      <c r="H13" s="5">
        <v>0</v>
      </c>
      <c r="I13" s="5">
        <f>F13-G13</f>
        <v>5000000</v>
      </c>
    </row>
    <row r="14" spans="1:9" s="68" customFormat="1" ht="51" customHeight="1">
      <c r="A14" s="66"/>
      <c r="B14" s="69"/>
      <c r="C14" s="67" t="s">
        <v>42</v>
      </c>
      <c r="D14" s="5">
        <v>0</v>
      </c>
      <c r="E14" s="5">
        <v>0</v>
      </c>
      <c r="F14" s="5">
        <f>D14+E14</f>
        <v>0</v>
      </c>
      <c r="G14" s="5">
        <v>0</v>
      </c>
      <c r="H14" s="5">
        <v>0</v>
      </c>
      <c r="I14" s="5">
        <f>F14-G14</f>
        <v>0</v>
      </c>
    </row>
    <row r="15" spans="1:9" s="68" customFormat="1" ht="51" customHeight="1">
      <c r="A15" s="66"/>
      <c r="B15" s="69"/>
      <c r="C15" s="67" t="s">
        <v>3</v>
      </c>
      <c r="D15" s="5">
        <v>0</v>
      </c>
      <c r="E15" s="5">
        <v>0</v>
      </c>
      <c r="F15" s="5">
        <f>D15+E15</f>
        <v>0</v>
      </c>
      <c r="G15" s="5">
        <v>0</v>
      </c>
      <c r="H15" s="5">
        <v>0</v>
      </c>
      <c r="I15" s="5">
        <f>F15-G15</f>
        <v>0</v>
      </c>
    </row>
    <row r="16" spans="1:9" s="68" customFormat="1" ht="51" customHeight="1">
      <c r="A16" s="66"/>
      <c r="B16" s="69"/>
      <c r="C16" s="67" t="s">
        <v>5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>F16-G16</f>
        <v>0</v>
      </c>
    </row>
    <row r="17" spans="2:9" ht="15">
      <c r="B17" s="69"/>
      <c r="C17" s="67"/>
      <c r="D17" s="5"/>
      <c r="E17" s="5"/>
      <c r="F17" s="5"/>
      <c r="G17" s="5"/>
      <c r="H17" s="5"/>
      <c r="I17" s="5"/>
    </row>
    <row r="18" spans="2:9" ht="15">
      <c r="B18" s="69"/>
      <c r="C18" s="67"/>
      <c r="D18" s="5"/>
      <c r="E18" s="5"/>
      <c r="F18" s="5"/>
      <c r="G18" s="5"/>
      <c r="H18" s="5"/>
      <c r="I18" s="5"/>
    </row>
    <row r="19" spans="1:9" s="17" customFormat="1" ht="15">
      <c r="A19" s="16"/>
      <c r="B19" s="71"/>
      <c r="C19" s="72"/>
      <c r="D19" s="73"/>
      <c r="E19" s="73"/>
      <c r="F19" s="73"/>
      <c r="G19" s="73"/>
      <c r="H19" s="73"/>
      <c r="I19" s="73"/>
    </row>
    <row r="20" spans="2:9" ht="15">
      <c r="B20" s="71"/>
      <c r="C20" s="72" t="s">
        <v>43</v>
      </c>
      <c r="D20" s="74">
        <f aca="true" t="shared" si="0" ref="D20:I20">SUM(D12:D19)</f>
        <v>37696585.980000004</v>
      </c>
      <c r="E20" s="74">
        <f t="shared" si="0"/>
        <v>1418766.93</v>
      </c>
      <c r="F20" s="74">
        <f t="shared" si="0"/>
        <v>39115352.910000004</v>
      </c>
      <c r="G20" s="74">
        <f t="shared" si="0"/>
        <v>31408610.29</v>
      </c>
      <c r="H20" s="74">
        <f t="shared" si="0"/>
        <v>23964883.55</v>
      </c>
      <c r="I20" s="74">
        <f t="shared" si="0"/>
        <v>7706742.620000005</v>
      </c>
    </row>
    <row r="21" spans="2:9" ht="15">
      <c r="B21" s="60"/>
      <c r="C21" s="60"/>
      <c r="D21" s="75" t="s">
        <v>38</v>
      </c>
      <c r="E21" s="76"/>
      <c r="F21" s="76"/>
      <c r="G21" s="76"/>
      <c r="H21" s="76"/>
      <c r="I21" s="76"/>
    </row>
    <row r="22" spans="4:9" ht="15">
      <c r="D22" s="20"/>
      <c r="E22" s="20"/>
      <c r="F22" s="20"/>
      <c r="G22" s="20"/>
      <c r="H22" s="20"/>
      <c r="I22" s="20"/>
    </row>
    <row r="24" spans="4:9" ht="15">
      <c r="D24" s="20"/>
      <c r="E24" s="20"/>
      <c r="F24" s="20"/>
      <c r="G24" s="20"/>
      <c r="H24" s="20"/>
      <c r="I24" s="20"/>
    </row>
  </sheetData>
  <sheetProtection/>
  <mergeCells count="8"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.57421875" style="7" customWidth="1"/>
    <col min="2" max="2" width="8.00390625" style="4" customWidth="1"/>
    <col min="3" max="3" width="45.8515625" style="4" customWidth="1"/>
    <col min="4" max="9" width="13.140625" style="4" customWidth="1"/>
    <col min="10" max="10" width="3.00390625" style="0" customWidth="1"/>
  </cols>
  <sheetData>
    <row r="1" spans="2:9" ht="15">
      <c r="B1" s="84" t="s">
        <v>51</v>
      </c>
      <c r="C1" s="84"/>
      <c r="D1" s="84"/>
      <c r="E1" s="84"/>
      <c r="F1" s="84"/>
      <c r="G1" s="84"/>
      <c r="H1" s="84"/>
      <c r="I1" s="84"/>
    </row>
    <row r="2" spans="2:9" ht="15">
      <c r="B2" s="84" t="s">
        <v>8</v>
      </c>
      <c r="C2" s="84"/>
      <c r="D2" s="84"/>
      <c r="E2" s="84"/>
      <c r="F2" s="84"/>
      <c r="G2" s="84"/>
      <c r="H2" s="84"/>
      <c r="I2" s="84"/>
    </row>
    <row r="3" spans="2:9" ht="15">
      <c r="B3" s="84" t="s">
        <v>12</v>
      </c>
      <c r="C3" s="84"/>
      <c r="D3" s="84"/>
      <c r="E3" s="84"/>
      <c r="F3" s="84"/>
      <c r="G3" s="84"/>
      <c r="H3" s="84"/>
      <c r="I3" s="84"/>
    </row>
    <row r="4" spans="2:9" ht="15">
      <c r="B4" s="84" t="s">
        <v>44</v>
      </c>
      <c r="C4" s="84"/>
      <c r="D4" s="84"/>
      <c r="E4" s="84"/>
      <c r="F4" s="84"/>
      <c r="G4" s="84"/>
      <c r="H4" s="84"/>
      <c r="I4" s="84"/>
    </row>
    <row r="5" spans="2:9" s="7" customFormat="1" ht="15">
      <c r="B5" s="84" t="s">
        <v>52</v>
      </c>
      <c r="C5" s="84"/>
      <c r="D5" s="84"/>
      <c r="E5" s="84"/>
      <c r="F5" s="84"/>
      <c r="G5" s="84"/>
      <c r="H5" s="84"/>
      <c r="I5" s="84"/>
    </row>
    <row r="6" spans="2:9" ht="6.75" customHeight="1">
      <c r="B6" s="77"/>
      <c r="C6" s="77"/>
      <c r="D6" s="77"/>
      <c r="E6" s="77"/>
      <c r="F6" s="77"/>
      <c r="G6" s="77"/>
      <c r="H6" s="77"/>
      <c r="I6" s="77"/>
    </row>
    <row r="7" spans="2:9" ht="15">
      <c r="B7" s="85" t="s">
        <v>0</v>
      </c>
      <c r="C7" s="85"/>
      <c r="D7" s="87" t="s">
        <v>39</v>
      </c>
      <c r="E7" s="87"/>
      <c r="F7" s="87"/>
      <c r="G7" s="87"/>
      <c r="H7" s="87"/>
      <c r="I7" s="87" t="s">
        <v>15</v>
      </c>
    </row>
    <row r="8" spans="2:9" ht="24">
      <c r="B8" s="86"/>
      <c r="C8" s="86"/>
      <c r="D8" s="8" t="s">
        <v>16</v>
      </c>
      <c r="E8" s="8" t="s">
        <v>17</v>
      </c>
      <c r="F8" s="8" t="s">
        <v>10</v>
      </c>
      <c r="G8" s="8" t="s">
        <v>11</v>
      </c>
      <c r="H8" s="8" t="s">
        <v>18</v>
      </c>
      <c r="I8" s="88"/>
    </row>
    <row r="9" spans="2:9" ht="15">
      <c r="B9" s="86"/>
      <c r="C9" s="86"/>
      <c r="D9" s="8">
        <v>1</v>
      </c>
      <c r="E9" s="8">
        <v>2</v>
      </c>
      <c r="F9" s="8" t="s">
        <v>19</v>
      </c>
      <c r="G9" s="8">
        <v>4</v>
      </c>
      <c r="H9" s="8">
        <v>5</v>
      </c>
      <c r="I9" s="8" t="s">
        <v>20</v>
      </c>
    </row>
    <row r="10" spans="2:9" ht="15" customHeight="1">
      <c r="B10" s="61"/>
      <c r="C10" s="62"/>
      <c r="D10" s="63"/>
      <c r="E10" s="63"/>
      <c r="F10" s="63"/>
      <c r="G10" s="63"/>
      <c r="H10" s="63"/>
      <c r="I10" s="63"/>
    </row>
    <row r="11" spans="2:9" ht="15" customHeight="1">
      <c r="B11" s="78"/>
      <c r="C11" s="79"/>
      <c r="D11" s="80"/>
      <c r="E11" s="80"/>
      <c r="F11" s="80"/>
      <c r="G11" s="80"/>
      <c r="H11" s="80"/>
      <c r="I11" s="80"/>
    </row>
    <row r="12" spans="1:9" s="68" customFormat="1" ht="36.75" customHeight="1">
      <c r="A12" s="66"/>
      <c r="B12" s="81">
        <v>1000</v>
      </c>
      <c r="C12" s="67" t="s">
        <v>45</v>
      </c>
      <c r="D12" s="5">
        <v>12038001</v>
      </c>
      <c r="E12" s="5">
        <v>57230.01</v>
      </c>
      <c r="F12" s="5">
        <f aca="true" t="shared" si="0" ref="F12:F20">D12+E12</f>
        <v>12095231.01</v>
      </c>
      <c r="G12" s="5">
        <v>12062173.74</v>
      </c>
      <c r="H12" s="5">
        <v>11060474.43</v>
      </c>
      <c r="I12" s="5">
        <f aca="true" t="shared" si="1" ref="I12:I20">F12-G12</f>
        <v>33057.26999999955</v>
      </c>
    </row>
    <row r="13" spans="1:9" s="68" customFormat="1" ht="36" customHeight="1">
      <c r="A13" s="66"/>
      <c r="B13" s="81">
        <v>2000</v>
      </c>
      <c r="C13" s="67" t="s">
        <v>1</v>
      </c>
      <c r="D13" s="5">
        <v>4038260</v>
      </c>
      <c r="E13" s="82">
        <v>-624877.44</v>
      </c>
      <c r="F13" s="5">
        <f>+D13+E13</f>
        <v>3413382.56</v>
      </c>
      <c r="G13" s="5">
        <v>3059019.51</v>
      </c>
      <c r="H13" s="5">
        <v>1606114.98</v>
      </c>
      <c r="I13" s="5">
        <f t="shared" si="1"/>
        <v>354363.0500000003</v>
      </c>
    </row>
    <row r="14" spans="1:9" s="68" customFormat="1" ht="37.5" customHeight="1">
      <c r="A14" s="66"/>
      <c r="B14" s="81">
        <v>3000</v>
      </c>
      <c r="C14" s="67" t="s">
        <v>2</v>
      </c>
      <c r="D14" s="5">
        <v>7141163.41</v>
      </c>
      <c r="E14" s="5">
        <v>924877.44</v>
      </c>
      <c r="F14" s="5">
        <f t="shared" si="0"/>
        <v>8066040.85</v>
      </c>
      <c r="G14" s="5">
        <v>7358011.02</v>
      </c>
      <c r="H14" s="5">
        <v>5849005.12</v>
      </c>
      <c r="I14" s="5">
        <f t="shared" si="1"/>
        <v>708029.8300000001</v>
      </c>
    </row>
    <row r="15" spans="1:9" s="68" customFormat="1" ht="40.5" customHeight="1">
      <c r="A15" s="66"/>
      <c r="B15" s="81">
        <v>4000</v>
      </c>
      <c r="C15" s="67" t="s">
        <v>7</v>
      </c>
      <c r="D15" s="5">
        <v>9479161.57</v>
      </c>
      <c r="E15" s="5">
        <v>1061536.92</v>
      </c>
      <c r="F15" s="5">
        <f t="shared" si="0"/>
        <v>10540698.49</v>
      </c>
      <c r="G15" s="5">
        <v>8929406.02</v>
      </c>
      <c r="H15" s="5">
        <v>5449289.02</v>
      </c>
      <c r="I15" s="5">
        <f t="shared" si="1"/>
        <v>1611292.4700000007</v>
      </c>
    </row>
    <row r="16" spans="1:9" s="68" customFormat="1" ht="33.75" customHeight="1">
      <c r="A16" s="66"/>
      <c r="B16" s="81">
        <v>5000</v>
      </c>
      <c r="C16" s="67" t="s">
        <v>46</v>
      </c>
      <c r="D16" s="5">
        <v>0</v>
      </c>
      <c r="E16" s="5">
        <v>0</v>
      </c>
      <c r="F16" s="5">
        <f t="shared" si="0"/>
        <v>0</v>
      </c>
      <c r="G16" s="5">
        <v>0</v>
      </c>
      <c r="H16" s="5">
        <v>0</v>
      </c>
      <c r="I16" s="5">
        <f t="shared" si="1"/>
        <v>0</v>
      </c>
    </row>
    <row r="17" spans="1:9" s="68" customFormat="1" ht="34.5" customHeight="1">
      <c r="A17" s="66"/>
      <c r="B17" s="81">
        <v>6000</v>
      </c>
      <c r="C17" s="67" t="s">
        <v>6</v>
      </c>
      <c r="D17" s="5">
        <v>5000000</v>
      </c>
      <c r="E17" s="5">
        <f>+'[2]COG C.C.(2)'!E30</f>
        <v>0</v>
      </c>
      <c r="F17" s="5">
        <f t="shared" si="0"/>
        <v>5000000</v>
      </c>
      <c r="G17" s="5">
        <v>0</v>
      </c>
      <c r="H17" s="5">
        <v>0</v>
      </c>
      <c r="I17" s="5">
        <f t="shared" si="1"/>
        <v>5000000</v>
      </c>
    </row>
    <row r="18" spans="1:9" s="68" customFormat="1" ht="36.75" customHeight="1">
      <c r="A18" s="66"/>
      <c r="B18" s="81">
        <v>7000</v>
      </c>
      <c r="C18" s="67" t="s">
        <v>47</v>
      </c>
      <c r="D18" s="5">
        <v>0</v>
      </c>
      <c r="E18" s="5">
        <v>0</v>
      </c>
      <c r="F18" s="5">
        <f t="shared" si="0"/>
        <v>0</v>
      </c>
      <c r="G18" s="5">
        <v>0</v>
      </c>
      <c r="H18" s="5">
        <v>0</v>
      </c>
      <c r="I18" s="5">
        <f t="shared" si="1"/>
        <v>0</v>
      </c>
    </row>
    <row r="19" spans="1:9" s="68" customFormat="1" ht="36" customHeight="1">
      <c r="A19" s="66"/>
      <c r="B19" s="81">
        <v>8000</v>
      </c>
      <c r="C19" s="67" t="s">
        <v>4</v>
      </c>
      <c r="D19" s="5">
        <v>0</v>
      </c>
      <c r="E19" s="5">
        <v>0</v>
      </c>
      <c r="F19" s="5">
        <f t="shared" si="0"/>
        <v>0</v>
      </c>
      <c r="G19" s="5">
        <v>0</v>
      </c>
      <c r="H19" s="5">
        <v>0</v>
      </c>
      <c r="I19" s="5">
        <f t="shared" si="1"/>
        <v>0</v>
      </c>
    </row>
    <row r="20" spans="1:9" s="68" customFormat="1" ht="32.25" customHeight="1">
      <c r="A20" s="66"/>
      <c r="B20" s="81">
        <v>9000</v>
      </c>
      <c r="C20" s="67" t="s">
        <v>48</v>
      </c>
      <c r="D20" s="5">
        <v>0</v>
      </c>
      <c r="E20" s="5">
        <v>0</v>
      </c>
      <c r="F20" s="5">
        <f t="shared" si="0"/>
        <v>0</v>
      </c>
      <c r="G20" s="5">
        <v>0</v>
      </c>
      <c r="H20" s="5">
        <v>0</v>
      </c>
      <c r="I20" s="5">
        <f t="shared" si="1"/>
        <v>0</v>
      </c>
    </row>
    <row r="21" spans="2:9" ht="15" customHeight="1">
      <c r="B21" s="81"/>
      <c r="C21" s="67"/>
      <c r="D21" s="5"/>
      <c r="E21" s="5"/>
      <c r="F21" s="5"/>
      <c r="G21" s="5"/>
      <c r="H21" s="5"/>
      <c r="I21" s="5"/>
    </row>
    <row r="22" spans="2:9" ht="15" customHeight="1">
      <c r="B22" s="81"/>
      <c r="C22" s="67"/>
      <c r="D22" s="5"/>
      <c r="E22" s="5"/>
      <c r="F22" s="5"/>
      <c r="G22" s="5"/>
      <c r="H22" s="5"/>
      <c r="I22" s="5"/>
    </row>
    <row r="23" spans="1:9" s="17" customFormat="1" ht="15" customHeight="1">
      <c r="A23" s="16"/>
      <c r="B23" s="83"/>
      <c r="C23" s="72"/>
      <c r="D23" s="73"/>
      <c r="E23" s="73"/>
      <c r="F23" s="73"/>
      <c r="G23" s="73"/>
      <c r="H23" s="73"/>
      <c r="I23" s="73"/>
    </row>
    <row r="24" spans="2:9" ht="15">
      <c r="B24" s="83"/>
      <c r="C24" s="72" t="s">
        <v>43</v>
      </c>
      <c r="D24" s="74">
        <f aca="true" t="shared" si="2" ref="D24:I24">SUM(D12:D23)</f>
        <v>37696585.980000004</v>
      </c>
      <c r="E24" s="74">
        <f t="shared" si="2"/>
        <v>1418766.93</v>
      </c>
      <c r="F24" s="74">
        <f t="shared" si="2"/>
        <v>39115352.910000004</v>
      </c>
      <c r="G24" s="74">
        <f t="shared" si="2"/>
        <v>31408610.29</v>
      </c>
      <c r="H24" s="74">
        <f t="shared" si="2"/>
        <v>23964883.55</v>
      </c>
      <c r="I24" s="74">
        <f t="shared" si="2"/>
        <v>7706742.620000001</v>
      </c>
    </row>
    <row r="25" spans="2:9" ht="15">
      <c r="B25" s="60"/>
      <c r="C25" s="60"/>
      <c r="D25" s="76"/>
      <c r="E25" s="6" t="s">
        <v>49</v>
      </c>
      <c r="F25" s="76"/>
      <c r="G25" s="76"/>
      <c r="H25" s="76"/>
      <c r="I25" s="76"/>
    </row>
    <row r="26" spans="4:9" ht="15">
      <c r="D26" s="20"/>
      <c r="E26" s="20"/>
      <c r="F26" s="20"/>
      <c r="G26" s="20"/>
      <c r="H26" s="20"/>
      <c r="I26" s="20"/>
    </row>
    <row r="28" spans="4:9" ht="15">
      <c r="D28" s="20"/>
      <c r="E28" s="20"/>
      <c r="F28" s="20"/>
      <c r="G28" s="20"/>
      <c r="H28" s="20"/>
      <c r="I28" s="20"/>
    </row>
  </sheetData>
  <sheetProtection/>
  <mergeCells count="8"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2023-06-06T17:25:10Z</dcterms:modified>
  <cp:category/>
  <cp:version/>
  <cp:contentType/>
  <cp:contentStatus/>
</cp:coreProperties>
</file>